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uman\source\repos\ClavisFlow2\docs\"/>
    </mc:Choice>
  </mc:AlternateContent>
  <xr:revisionPtr revIDLastSave="0" documentId="13_ncr:1_{45DE5F46-C746-4F96-B173-385A6B1B50CB}" xr6:coauthVersionLast="47" xr6:coauthVersionMax="47" xr10:uidLastSave="{00000000-0000-0000-0000-000000000000}"/>
  <bookViews>
    <workbookView xWindow="35355" yWindow="2595" windowWidth="32505" windowHeight="15450" xr2:uid="{00000000-000D-0000-FFFF-FFFF00000000}"/>
  </bookViews>
  <sheets>
    <sheet name="システム診断結果" sheetId="1" r:id="rId1"/>
  </sheets>
  <definedNames>
    <definedName name="_xlnm.Print_Titles" localSheetId="0">システム診断結果!$1:$6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 i="1" l="1" a="1"/>
  <c r="M14" i="1" s="1"/>
  <c r="J14" i="1" a="1"/>
  <c r="J14" i="1" s="1"/>
  <c r="K14" i="1" l="1" a="1"/>
  <c r="K14" i="1" s="1"/>
  <c r="N14" i="1" a="1"/>
  <c r="N14" i="1" s="1"/>
  <c r="A3" i="1" l="1" a="1"/>
  <c r="A3" i="1" s="1"/>
  <c r="A4" i="1" a="1"/>
  <c r="A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<sst xmlns="http://schemas.openxmlformats.org/spreadsheetml/2006/main" count="179" uniqueCount="127">
  <si>
    <t>ID</t>
  </si>
  <si>
    <t>分類</t>
  </si>
  <si>
    <t>対象</t>
  </si>
  <si>
    <t>高</t>
  </si>
  <si>
    <t>バッチ</t>
  </si>
  <si>
    <t>DTS</t>
  </si>
  <si>
    <t>DTSパッケージを利用している可能性があります</t>
  </si>
  <si>
    <t>将来的な保守・移行時に制約となる可能性があります</t>
  </si>
  <si>
    <t>計画的に対応</t>
  </si>
  <si>
    <t>中</t>
  </si>
  <si>
    <t>ADODB.Connection</t>
  </si>
  <si>
    <t>ConnectionのClose漏れ候補があります</t>
  </si>
  <si>
    <t>長時間利用時にDB接続が残る可能性があります</t>
  </si>
  <si>
    <t>ADODB.Recordset</t>
  </si>
  <si>
    <t>RecordsetのClose漏れ候補があります</t>
  </si>
  <si>
    <t>メモリ使用量増加や接続保持につながる可能性があります</t>
  </si>
  <si>
    <t>エラー処理</t>
  </si>
  <si>
    <t>On Error Resume Next</t>
  </si>
  <si>
    <t>On Error Resume Next が広範囲で使用されています</t>
  </si>
  <si>
    <t>エラーが見えにくく、障害原因の特定が難しくなる可能性があります</t>
  </si>
  <si>
    <t>長時間処理</t>
  </si>
  <si>
    <t>画面処理内で時間のかかる処理を実行している可能性があります</t>
  </si>
  <si>
    <t>処理中に画面が応答しないように見える可能性があります</t>
  </si>
  <si>
    <t>低</t>
  </si>
  <si>
    <t>DoEvents</t>
  </si>
  <si>
    <t>DoEventsに依存した画面応答制御があります</t>
  </si>
  <si>
    <t>処理順序や状態管理が複雑になる可能性があります</t>
  </si>
  <si>
    <t>帳票</t>
  </si>
  <si>
    <t>ActiveReports</t>
  </si>
  <si>
    <t>ActiveReportsを利用しています</t>
  </si>
  <si>
    <t>ライセンス・保守契約・移行可否の確認が必要です</t>
  </si>
  <si>
    <t>確認を優先</t>
  </si>
  <si>
    <t>GrapeCity</t>
  </si>
  <si>
    <t>GrapeCity製コンポーネントを利用しています</t>
  </si>
  <si>
    <t>開発環境再構築や移行時にライセンス確認が必要になる可能性があります</t>
  </si>
  <si>
    <t>SQL</t>
  </si>
  <si>
    <t>SQL文字列連結</t>
  </si>
  <si>
    <t>SQL文を文字列連結で組み立てている箇所があります</t>
  </si>
  <si>
    <t>条件によってはSQLの保守性や安全性に影響する可能性があります</t>
  </si>
  <si>
    <t>固定パス</t>
  </si>
  <si>
    <t>固定パスを利用している箇所があります</t>
  </si>
  <si>
    <t>端末変更やサーバー移行時に修正が必要になる可能性があります</t>
  </si>
  <si>
    <t>グローバル変数</t>
  </si>
  <si>
    <t>グローバル変数への依存が見られます</t>
  </si>
  <si>
    <t>処理の影響範囲が分かりにくくなる可能性があります</t>
  </si>
  <si>
    <t>外部連携</t>
  </si>
  <si>
    <t>COM/ActiveX</t>
  </si>
  <si>
    <t>外部COMまたはActiveXコンポーネントを利用しています</t>
  </si>
  <si>
    <t>OS更新や64bit環境移行時に動作確認が必要です</t>
  </si>
  <si>
    <t>Excel Automation</t>
  </si>
  <si>
    <t>Excelを自動操作している処理があります</t>
  </si>
  <si>
    <t>実行端末のOffice環境に依存する可能性があります</t>
  </si>
  <si>
    <t>コメントアウト</t>
  </si>
  <si>
    <t>古い処理と思われるコメントアウトコードが残っています</t>
  </si>
  <si>
    <t>保守時に現行処理との判別が難しくなる可能性があります</t>
  </si>
  <si>
    <t>運用</t>
  </si>
  <si>
    <t>ログ出力</t>
  </si>
  <si>
    <t>エラー時のログ出力が不足している可能性があります</t>
  </si>
  <si>
    <t>障害発生時の原因調査に時間がかかる可能性があります</t>
  </si>
  <si>
    <t>列1</t>
  </si>
  <si>
    <t>件数</t>
    <rPh sb="0" eb="2">
      <t>ケンスウ</t>
    </rPh>
    <phoneticPr fontId="1"/>
  </si>
  <si>
    <t>分類</t>
    <rPh sb="0" eb="2">
      <t>ブンルイ</t>
    </rPh>
    <phoneticPr fontId="1"/>
  </si>
  <si>
    <t>優先度</t>
    <rPh sb="0" eb="3">
      <t>ユウセンド</t>
    </rPh>
    <phoneticPr fontId="1"/>
  </si>
  <si>
    <t>　</t>
    <phoneticPr fontId="1"/>
  </si>
  <si>
    <t>ClavisFlow</t>
    <phoneticPr fontId="1"/>
  </si>
  <si>
    <t>影響</t>
    <phoneticPr fontId="1"/>
  </si>
  <si>
    <t>優先</t>
    <phoneticPr fontId="1"/>
  </si>
  <si>
    <t>画面</t>
    <phoneticPr fontId="1"/>
  </si>
  <si>
    <t>品質</t>
    <phoneticPr fontId="1"/>
  </si>
  <si>
    <t>DB</t>
    <phoneticPr fontId="1"/>
  </si>
  <si>
    <t>運用</t>
    <phoneticPr fontId="1"/>
  </si>
  <si>
    <r>
      <t>システム診断結果詳細　</t>
    </r>
    <r>
      <rPr>
        <sz val="12"/>
        <color theme="1"/>
        <rFont val="Yu Gothic UI"/>
        <family val="3"/>
        <charset val="128"/>
      </rPr>
      <t>〇〇株式会社　販売管理システム</t>
    </r>
    <phoneticPr fontId="1"/>
  </si>
  <si>
    <t>ドキュメント</t>
  </si>
  <si>
    <t>基本設計書</t>
  </si>
  <si>
    <t>基本設計書が不足している、または最新化されていない可能性があります</t>
  </si>
  <si>
    <t>改修時の影響範囲調査に時間を要する可能性があります</t>
  </si>
  <si>
    <t>計画対応</t>
  </si>
  <si>
    <t>詳細設計書</t>
  </si>
  <si>
    <t>詳細設計書が不足している可能性があります</t>
  </si>
  <si>
    <t>改修品質や保守効率に影響する可能性があります</t>
  </si>
  <si>
    <t>要確認</t>
  </si>
  <si>
    <t>外部IF</t>
  </si>
  <si>
    <t>外部システム連携仕様書の整備状況を確認してください</t>
  </si>
  <si>
    <t>連携改修時の影響調査に時間を要する可能性があります</t>
  </si>
  <si>
    <t>運用手順</t>
  </si>
  <si>
    <t>運用手順書の整備状況を確認してください</t>
  </si>
  <si>
    <t>担当者変更時の引き継ぎが難しくなる可能性があります</t>
  </si>
  <si>
    <t>バックアップ</t>
  </si>
  <si>
    <t>バックアップおよび復元手順を確認してください</t>
  </si>
  <si>
    <t>ソースコード</t>
  </si>
  <si>
    <t>ソースコード管理方法を確認してください</t>
  </si>
  <si>
    <t>変更履歴の追跡が困難になる可能性があります</t>
  </si>
  <si>
    <t>ナレッジ</t>
  </si>
  <si>
    <t>特定担当者への依存状況を確認してください</t>
  </si>
  <si>
    <t>担当範囲が限定されている可能性があります</t>
  </si>
  <si>
    <t>担当者変更時の引き継ぎに影響する可能性があります</t>
  </si>
  <si>
    <t>ドキュメント整備</t>
    <rPh sb="6" eb="8">
      <t>セイビ</t>
    </rPh>
    <phoneticPr fontId="1"/>
  </si>
  <si>
    <t>保守</t>
    <phoneticPr fontId="1"/>
  </si>
  <si>
    <t>所見</t>
    <rPh sb="0" eb="2">
      <t>ショケン</t>
    </rPh>
    <phoneticPr fontId="1"/>
  </si>
  <si>
    <t>推奨対応</t>
    <phoneticPr fontId="1"/>
  </si>
  <si>
    <t>確認内容</t>
    <rPh sb="0" eb="2">
      <t>カクニン</t>
    </rPh>
    <rPh sb="2" eb="4">
      <t>ナイヨウ</t>
    </rPh>
    <phoneticPr fontId="1"/>
  </si>
  <si>
    <t>設計書の最新版を確認できませんでした</t>
    <phoneticPr fontId="1"/>
  </si>
  <si>
    <t>画面・帳票・バッチの設計資料が確認できませんでした</t>
  </si>
  <si>
    <t>連携仕様書の有無を確認できませんでした</t>
  </si>
  <si>
    <t>日次・月次運用手順の有無を確認できませんでした</t>
  </si>
  <si>
    <t>手順書や定期確認状況を確認できませんでした</t>
  </si>
  <si>
    <t>Svn・Git等のバージョン管理利用状況を確認できませんでした</t>
  </si>
  <si>
    <t>Set cn = New ADODB.Connection はあるが cn.Close が確認できませんでした</t>
    <phoneticPr fontId="1"/>
  </si>
  <si>
    <t>Set rs = New ADODB.Recordset はあるが rs.Close が確認できませんでした</t>
    <phoneticPr fontId="1"/>
  </si>
  <si>
    <t>On Error GoTo はあるがログ出力処理が確認できませんでした</t>
    <phoneticPr fontId="1"/>
  </si>
  <si>
    <t>On Error Resume Next の使用箇所を複数検出しました</t>
    <phoneticPr fontId="1"/>
  </si>
  <si>
    <t>ループ処理内でDB取得・ファイル出力を行う処理を検出しました</t>
    <phoneticPr fontId="1"/>
  </si>
  <si>
    <t>DoEvents の使用箇所を検出しました</t>
    <phoneticPr fontId="1"/>
  </si>
  <si>
    <t>DataDynamics.ActiveReports への参照を検出しました</t>
    <phoneticPr fontId="1"/>
  </si>
  <si>
    <t>GrapeCity関連の参照設定を検出しました</t>
    <phoneticPr fontId="1"/>
  </si>
  <si>
    <t>SELECT 文に &amp; による変数連結を検出しました</t>
    <phoneticPr fontId="1"/>
  </si>
  <si>
    <t>C:\ や \\server\share の直接指定を検出しました</t>
    <phoneticPr fontId="1"/>
  </si>
  <si>
    <t>Public 変数を標準モジュール内で複数検出しました</t>
    <phoneticPr fontId="1"/>
  </si>
  <si>
    <t>OCX/DLL参照を検出しました</t>
    <phoneticPr fontId="1"/>
  </si>
  <si>
    <t>CreateObject("Excel.Application") を検出しました</t>
    <phoneticPr fontId="1"/>
  </si>
  <si>
    <t>複数行のコメントアウトされた処理を検出しました</t>
    <phoneticPr fontId="1"/>
  </si>
  <si>
    <t>DTSパッケージの利用を確認しました</t>
    <phoneticPr fontId="1"/>
  </si>
  <si>
    <t>現状改善</t>
    <phoneticPr fontId="1"/>
  </si>
  <si>
    <t>障害復旧に時間を要する可能性があります</t>
    <phoneticPr fontId="1"/>
  </si>
  <si>
    <t>改修時に確認</t>
    <phoneticPr fontId="1"/>
  </si>
  <si>
    <t xml:space="preserve"> CF-202607-0001</t>
    <phoneticPr fontId="1"/>
  </si>
  <si>
    <t>Report ID: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</si>
</sst>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4"/>
      <color theme="1"/>
      <name val="Yu Gothic UI"/>
      <family val="3"/>
      <charset val="128"/>
    </font>
    <font>
      <b/>
      <sz val="14"/>
      <color theme="9" tint="-0.499984740745262"/>
      <name val="Yu Gothic UI"/>
      <family val="3"/>
      <charset val="128"/>
    </font>
    <font>
      <sz val="11"/>
      <color theme="1"/>
      <name val="Yu Gothic UI"/>
      <family val="3"/>
      <charset val="128"/>
    </font>
    <font>
      <b/>
      <sz val="14"/>
      <color theme="1"/>
      <name val="Yu Gothic UI"/>
      <family val="3"/>
      <charset val="128"/>
    </font>
    <font>
      <sz val="12"/>
      <color theme="1"/>
      <name val="Yu Gothic UI"/>
      <family val="3"/>
      <charset val="128"/>
    </font>
    <font>
      <sz val="11"/>
      <color theme="2" tint="-0.749992370372631"/>
      <name val="Yu Gothic UI"/>
      <family val="3"/>
      <charset val="128"/>
    </font>
    <font>
      <b/>
      <sz val="11"/>
      <color theme="1"/>
      <name val="Yu Gothic UI"/>
      <family val="3"/>
      <charset val="128"/>
    </font>
    <font>
      <sz val="9"/>
      <color theme="2" tint="-0.749992370372631"/>
      <name val="Yu Gothic UI"/>
      <family val="3"/>
      <charset val="128"/>
    </font>
    <font>
      <sz val="10"/>
      <color theme="1"/>
      <name val="Yu Gothic UI"/>
      <family val="3"/>
      <charset val="128"/>
    </font>
  </fonts>
  <fills count="2">
    <fill>
      <patternFill patternType="none"/>
    </fill>
    <fill>
      <patternFill patternType="gray125"/>
    </fill>
  </fills>
  <borders count="2">
    <border>
      <left/>
      <right/>
      <top/>
      <bottom/>
      <diagonal/>
    </border>
    <border>
      <left style="thin">
        <color theme="6"/>
      </left>
      <right style="thin">
        <color theme="6"/>
      </right>
      <top style="thin">
        <color theme="6"/>
      </top>
      <bottom style="medium">
        <color theme="6"/>
      </bottom>
      <diagonal/>
    </border>
  </borders>
  <cellStyleXfs count="1">
    <xf numFmtId="0" fontId="0" fillId="0" borderId="0"/>
  </cellStyleXfs>
  <cellXfs count="1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wrapText="1"/>
    </xf>
    <xf numFmtId="14" fontId="4" fillId="0" borderId="0" xfId="0" quotePrefix="1" applyNumberFormat="1" applyFont="1" applyAlignment="1">
      <alignment horizontal="right" vertical="center" wrapText="1"/>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horizontal="left" vertical="center" indent="1"/>
    </xf>
    <xf numFmtId="0" fontId="7" fillId="0" borderId="0" xfId="0" applyFont="1" applyAlignment="1">
      <alignment vertical="center"/>
    </xf>
    <xf numFmtId="0" fontId="7" fillId="0" borderId="0" xfId="0" applyFont="1" applyAlignment="1">
      <alignment vertical="center" wrapText="1"/>
    </xf>
    <xf numFmtId="0" fontId="6" fillId="0" borderId="0" xfId="0" applyFont="1" applyAlignment="1">
      <alignment horizontal="left" vertical="center" inden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vertical="center" wrapText="1"/>
    </xf>
    <xf numFmtId="14" fontId="4" fillId="0" borderId="0" xfId="0" quotePrefix="1" applyNumberFormat="1" applyFont="1" applyAlignment="1">
      <alignment horizontal="right"/>
    </xf>
    <xf numFmtId="14" fontId="4" fillId="0" borderId="0" xfId="0" quotePrefix="1" applyNumberFormat="1" applyFont="1" applyAlignment="1">
      <alignment horizontal="right" vertical="top" wrapText="1"/>
    </xf>
  </cellXfs>
  <cellStyles count="1">
    <cellStyle name="標準" xfId="0" builtinId="0"/>
  </cellStyles>
  <dxfs count="14">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10"/>
        <color theme="1"/>
        <name val="Yu Gothic UI"/>
        <family val="3"/>
        <charset val="128"/>
        <scheme val="none"/>
      </font>
      <alignment vertical="center" textRotation="0" wrapText="1" indent="0" justifyLastLine="0" shrinkToFit="0" readingOrder="0"/>
    </dxf>
    <dxf>
      <font>
        <strike val="0"/>
        <outline val="0"/>
        <shadow val="0"/>
        <u val="none"/>
        <vertAlign val="baseline"/>
        <sz val="10"/>
        <color theme="1"/>
        <name val="Yu Gothic UI"/>
        <family val="3"/>
        <charset val="128"/>
        <scheme val="none"/>
      </font>
      <alignment vertical="center" textRotation="0" wrapText="1" indent="0" justifyLastLine="0" shrinkToFit="0" readingOrder="0"/>
    </dxf>
    <dxf>
      <font>
        <strike val="0"/>
        <outline val="0"/>
        <shadow val="0"/>
        <u val="none"/>
        <vertAlign val="baseline"/>
        <sz val="10"/>
        <color theme="1"/>
        <name val="Yu Gothic UI"/>
        <family val="3"/>
        <charset val="128"/>
        <scheme val="none"/>
      </font>
      <alignment vertical="center" textRotation="0" wrapText="1" indent="0" justifyLastLine="0" shrinkToFit="0" readingOrder="0"/>
    </dxf>
    <dxf>
      <font>
        <strike val="0"/>
        <outline val="0"/>
        <shadow val="0"/>
        <u val="none"/>
        <vertAlign val="baseline"/>
        <sz val="10"/>
        <color theme="1"/>
        <name val="Yu Gothic UI"/>
        <family val="3"/>
        <charset val="128"/>
        <scheme val="none"/>
      </font>
      <alignment vertical="center" textRotation="0" wrapText="1" indent="0" justifyLastLine="0" shrinkToFit="0" readingOrder="0"/>
    </dxf>
    <dxf>
      <font>
        <strike val="0"/>
        <outline val="0"/>
        <shadow val="0"/>
        <u val="none"/>
        <vertAlign val="baseline"/>
        <sz val="10"/>
        <color theme="1"/>
        <name val="Yu Gothic UI"/>
        <family val="3"/>
        <charset val="128"/>
        <scheme val="none"/>
      </font>
      <alignment vertical="center" textRotation="0" wrapText="1" indent="0" justifyLastLine="0" shrinkToFit="0" readingOrder="0"/>
    </dxf>
    <dxf>
      <font>
        <strike val="0"/>
        <outline val="0"/>
        <shadow val="0"/>
        <u val="none"/>
        <vertAlign val="baseline"/>
        <sz val="10"/>
        <color theme="1"/>
        <name val="Yu Gothic UI"/>
        <family val="3"/>
        <charset val="128"/>
        <scheme val="none"/>
      </font>
      <alignment vertical="center" textRotation="0" wrapText="1" indent="0" justifyLastLine="0" shrinkToFit="0" readingOrder="0"/>
    </dxf>
    <dxf>
      <font>
        <strike val="0"/>
        <outline val="0"/>
        <shadow val="0"/>
        <u val="none"/>
        <vertAlign val="baseline"/>
        <sz val="10"/>
        <color theme="1"/>
        <name val="Yu Gothic UI"/>
        <family val="3"/>
        <charset val="128"/>
        <scheme val="none"/>
      </font>
      <alignment vertical="center" textRotation="0" wrapText="1" indent="0" justifyLastLine="0" shrinkToFit="0" readingOrder="0"/>
    </dxf>
    <dxf>
      <font>
        <strike val="0"/>
        <outline val="0"/>
        <shadow val="0"/>
        <u val="none"/>
        <vertAlign val="baseline"/>
        <sz val="10"/>
        <color theme="1"/>
        <name val="Yu Gothic UI"/>
        <family val="3"/>
        <charset val="128"/>
        <scheme val="none"/>
      </font>
      <alignment horizontal="center" vertical="center" textRotation="0" wrapText="0" indent="0" justifyLastLine="0" shrinkToFit="0" readingOrder="0"/>
    </dxf>
    <dxf>
      <font>
        <strike val="0"/>
        <outline val="0"/>
        <shadow val="0"/>
        <u val="none"/>
        <vertAlign val="baseline"/>
        <sz val="9"/>
        <color theme="2" tint="-0.749992370372631"/>
        <name val="Yu Gothic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Yu Gothic UI"/>
        <family val="3"/>
        <charset val="128"/>
        <scheme val="none"/>
      </font>
      <alignment vertical="center" textRotation="0" indent="0" justifyLastLine="0" shrinkToFit="0" readingOrder="0"/>
    </dxf>
    <dxf>
      <font>
        <b/>
        <i val="0"/>
        <strike val="0"/>
        <condense val="0"/>
        <extend val="0"/>
        <outline val="0"/>
        <shadow val="0"/>
        <u val="none"/>
        <vertAlign val="baseline"/>
        <sz val="11"/>
        <color theme="1"/>
        <name val="Yu Gothic UI"/>
        <family val="3"/>
        <charset val="128"/>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90825</xdr:colOff>
      <xdr:row>0</xdr:row>
      <xdr:rowOff>9525</xdr:rowOff>
    </xdr:from>
    <xdr:to>
      <xdr:col>0</xdr:col>
      <xdr:colOff>337038</xdr:colOff>
      <xdr:row>0</xdr:row>
      <xdr:rowOff>236185</xdr:rowOff>
    </xdr:to>
    <xdr:pic>
      <xdr:nvPicPr>
        <xdr:cNvPr id="4" name="図 3">
          <a:extLst>
            <a:ext uri="{FF2B5EF4-FFF2-40B4-BE49-F238E27FC236}">
              <a16:creationId xmlns:a16="http://schemas.microsoft.com/office/drawing/2014/main" id="{DCBCED19-6B38-4C96-751C-F706ECFCCBF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914" t="21174" r="23131" b="27052"/>
        <a:stretch>
          <a:fillRect/>
        </a:stretch>
      </xdr:blipFill>
      <xdr:spPr>
        <a:xfrm>
          <a:off x="90825" y="9525"/>
          <a:ext cx="246213" cy="226660"/>
        </a:xfrm>
        <a:prstGeom prst="rect">
          <a:avLst/>
        </a:prstGeom>
      </xdr:spPr>
    </xdr:pic>
    <xdr:clientData/>
  </xdr:twoCellAnchor>
  <xdr:twoCellAnchor>
    <xdr:from>
      <xdr:col>6</xdr:col>
      <xdr:colOff>1134718</xdr:colOff>
      <xdr:row>0</xdr:row>
      <xdr:rowOff>49695</xdr:rowOff>
    </xdr:from>
    <xdr:to>
      <xdr:col>6</xdr:col>
      <xdr:colOff>2459935</xdr:colOff>
      <xdr:row>4</xdr:row>
      <xdr:rowOff>82825</xdr:rowOff>
    </xdr:to>
    <xdr:grpSp>
      <xdr:nvGrpSpPr>
        <xdr:cNvPr id="2" name="Google Shape;24;p4">
          <a:extLst>
            <a:ext uri="{FF2B5EF4-FFF2-40B4-BE49-F238E27FC236}">
              <a16:creationId xmlns:a16="http://schemas.microsoft.com/office/drawing/2014/main" id="{10BF3578-A076-DDCD-1D4E-511D9A00B214}"/>
            </a:ext>
          </a:extLst>
        </xdr:cNvPr>
        <xdr:cNvGrpSpPr/>
      </xdr:nvGrpSpPr>
      <xdr:grpSpPr>
        <a:xfrm>
          <a:off x="10129631" y="49695"/>
          <a:ext cx="1325217" cy="1085021"/>
          <a:chOff x="5791131" y="1800348"/>
          <a:chExt cx="4837936" cy="3960000"/>
        </a:xfrm>
      </xdr:grpSpPr>
      <xdr:sp macro="" textlink="">
        <xdr:nvSpPr>
          <xdr:cNvPr id="3" name="Google Shape;25;p4">
            <a:extLst>
              <a:ext uri="{FF2B5EF4-FFF2-40B4-BE49-F238E27FC236}">
                <a16:creationId xmlns:a16="http://schemas.microsoft.com/office/drawing/2014/main" id="{020E6242-48F9-2A6E-B9F1-010CB0E09CD9}"/>
              </a:ext>
            </a:extLst>
          </xdr:cNvPr>
          <xdr:cNvSpPr/>
        </xdr:nvSpPr>
        <xdr:spPr>
          <a:xfrm>
            <a:off x="6996686" y="3977715"/>
            <a:ext cx="2978715" cy="1782633"/>
          </a:xfrm>
          <a:custGeom>
            <a:avLst/>
            <a:gdLst/>
            <a:ahLst/>
            <a:cxnLst/>
            <a:rect l="l" t="t" r="r" b="b"/>
            <a:pathLst>
              <a:path w="2978715" h="1782633" extrusionOk="0">
                <a:moveTo>
                  <a:pt x="1910790" y="0"/>
                </a:moveTo>
                <a:cubicBezTo>
                  <a:pt x="2252516" y="0"/>
                  <a:pt x="2574023" y="86570"/>
                  <a:pt x="2854576" y="238975"/>
                </a:cubicBezTo>
                <a:lnTo>
                  <a:pt x="2978715" y="314392"/>
                </a:lnTo>
                <a:lnTo>
                  <a:pt x="2958908" y="391425"/>
                </a:lnTo>
                <a:cubicBezTo>
                  <a:pt x="2708217" y="1197421"/>
                  <a:pt x="1956414" y="1782633"/>
                  <a:pt x="1067925" y="1782633"/>
                </a:cubicBezTo>
                <a:cubicBezTo>
                  <a:pt x="726199" y="1782633"/>
                  <a:pt x="404692" y="1696063"/>
                  <a:pt x="124140" y="1543658"/>
                </a:cubicBezTo>
                <a:lnTo>
                  <a:pt x="0" y="1468241"/>
                </a:lnTo>
                <a:lnTo>
                  <a:pt x="19807" y="1391209"/>
                </a:lnTo>
                <a:cubicBezTo>
                  <a:pt x="270498" y="585213"/>
                  <a:pt x="1022302" y="0"/>
                  <a:pt x="1910790" y="0"/>
                </a:cubicBezTo>
                <a:close/>
              </a:path>
            </a:pathLst>
          </a:cu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5" name="Google Shape;26;p4">
            <a:extLst>
              <a:ext uri="{FF2B5EF4-FFF2-40B4-BE49-F238E27FC236}">
                <a16:creationId xmlns:a16="http://schemas.microsoft.com/office/drawing/2014/main" id="{5456D868-ABD8-8A12-8266-056762FF888B}"/>
              </a:ext>
            </a:extLst>
          </xdr:cNvPr>
          <xdr:cNvSpPr/>
        </xdr:nvSpPr>
        <xdr:spPr>
          <a:xfrm>
            <a:off x="6103347" y="1800348"/>
            <a:ext cx="3960000" cy="3960000"/>
          </a:xfrm>
          <a:prstGeom prst="ellipse">
            <a:avLst/>
          </a:prstGeom>
          <a:solidFill>
            <a:srgbClr val="FFCB25">
              <a:alpha val="4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6" name="Google Shape;27;p4">
            <a:extLst>
              <a:ext uri="{FF2B5EF4-FFF2-40B4-BE49-F238E27FC236}">
                <a16:creationId xmlns:a16="http://schemas.microsoft.com/office/drawing/2014/main" id="{48927401-8F0D-E256-BD0B-CF0E177FAE82}"/>
              </a:ext>
            </a:extLst>
          </xdr:cNvPr>
          <xdr:cNvSpPr/>
        </xdr:nvSpPr>
        <xdr:spPr>
          <a:xfrm>
            <a:off x="6103347" y="3570304"/>
            <a:ext cx="2189507" cy="2190044"/>
          </a:xfrm>
          <a:prstGeom prst="ellipse">
            <a:avLst/>
          </a:pr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7" name="Google Shape;28;p4">
            <a:extLst>
              <a:ext uri="{FF2B5EF4-FFF2-40B4-BE49-F238E27FC236}">
                <a16:creationId xmlns:a16="http://schemas.microsoft.com/office/drawing/2014/main" id="{E9A842C1-AFF3-4E66-FF95-C5B66347C596}"/>
              </a:ext>
            </a:extLst>
          </xdr:cNvPr>
          <xdr:cNvSpPr/>
        </xdr:nvSpPr>
        <xdr:spPr>
          <a:xfrm>
            <a:off x="8983320" y="2169032"/>
            <a:ext cx="1440000" cy="1440000"/>
          </a:xfrm>
          <a:prstGeom prst="ellipse">
            <a:avLst/>
          </a:pr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8" name="Google Shape;29;p4">
            <a:extLst>
              <a:ext uri="{FF2B5EF4-FFF2-40B4-BE49-F238E27FC236}">
                <a16:creationId xmlns:a16="http://schemas.microsoft.com/office/drawing/2014/main" id="{6F10AFDD-02C8-9403-42D0-8BEDF3FFA27C}"/>
              </a:ext>
            </a:extLst>
          </xdr:cNvPr>
          <xdr:cNvSpPr/>
        </xdr:nvSpPr>
        <xdr:spPr>
          <a:xfrm>
            <a:off x="8727501" y="1887571"/>
            <a:ext cx="720000" cy="720000"/>
          </a:xfrm>
          <a:prstGeom prst="ellipse">
            <a:avLst/>
          </a:pr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9" name="Google Shape;30;p4">
            <a:extLst>
              <a:ext uri="{FF2B5EF4-FFF2-40B4-BE49-F238E27FC236}">
                <a16:creationId xmlns:a16="http://schemas.microsoft.com/office/drawing/2014/main" id="{B7580C8D-8B81-D919-6926-BD06183754AC}"/>
              </a:ext>
            </a:extLst>
          </xdr:cNvPr>
          <xdr:cNvSpPr/>
        </xdr:nvSpPr>
        <xdr:spPr>
          <a:xfrm>
            <a:off x="9644936" y="1989032"/>
            <a:ext cx="360000" cy="360000"/>
          </a:xfrm>
          <a:prstGeom prst="ellipse">
            <a:avLst/>
          </a:pr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10" name="Google Shape;31;p4">
            <a:extLst>
              <a:ext uri="{FF2B5EF4-FFF2-40B4-BE49-F238E27FC236}">
                <a16:creationId xmlns:a16="http://schemas.microsoft.com/office/drawing/2014/main" id="{58400F70-7F87-B0A7-C984-D0EACAF6976E}"/>
              </a:ext>
            </a:extLst>
          </xdr:cNvPr>
          <xdr:cNvSpPr/>
        </xdr:nvSpPr>
        <xdr:spPr>
          <a:xfrm>
            <a:off x="10269067" y="3614675"/>
            <a:ext cx="360000" cy="360000"/>
          </a:xfrm>
          <a:prstGeom prst="ellipse">
            <a:avLst/>
          </a:prstGeom>
          <a:solidFill>
            <a:srgbClr val="FFCB25"/>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11" name="Google Shape;32;p4">
            <a:extLst>
              <a:ext uri="{FF2B5EF4-FFF2-40B4-BE49-F238E27FC236}">
                <a16:creationId xmlns:a16="http://schemas.microsoft.com/office/drawing/2014/main" id="{9F10AAF2-A950-566A-8516-6F04B5988873}"/>
              </a:ext>
            </a:extLst>
          </xdr:cNvPr>
          <xdr:cNvSpPr/>
        </xdr:nvSpPr>
        <xdr:spPr>
          <a:xfrm>
            <a:off x="6191293" y="4390673"/>
            <a:ext cx="360000" cy="360000"/>
          </a:xfrm>
          <a:prstGeom prst="ellipse">
            <a:avLst/>
          </a:prstGeom>
          <a:solidFill>
            <a:srgbClr val="FFCB25"/>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12" name="Google Shape;33;p4">
            <a:extLst>
              <a:ext uri="{FF2B5EF4-FFF2-40B4-BE49-F238E27FC236}">
                <a16:creationId xmlns:a16="http://schemas.microsoft.com/office/drawing/2014/main" id="{E129DE14-24CF-F98F-0133-A6CC481D7794}"/>
              </a:ext>
            </a:extLst>
          </xdr:cNvPr>
          <xdr:cNvSpPr/>
        </xdr:nvSpPr>
        <xdr:spPr>
          <a:xfrm>
            <a:off x="5791131" y="4179429"/>
            <a:ext cx="360000" cy="360000"/>
          </a:xfrm>
          <a:prstGeom prst="ellipse">
            <a:avLst/>
          </a:prstGeom>
          <a:solidFill>
            <a:srgbClr val="FFCB25"/>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13" name="Google Shape;34;p4">
            <a:extLst>
              <a:ext uri="{FF2B5EF4-FFF2-40B4-BE49-F238E27FC236}">
                <a16:creationId xmlns:a16="http://schemas.microsoft.com/office/drawing/2014/main" id="{23E0F856-6531-5C12-CFC7-71B115F46CDA}"/>
              </a:ext>
            </a:extLst>
          </xdr:cNvPr>
          <xdr:cNvSpPr/>
        </xdr:nvSpPr>
        <xdr:spPr>
          <a:xfrm>
            <a:off x="9869048" y="3906960"/>
            <a:ext cx="360000" cy="360000"/>
          </a:xfrm>
          <a:prstGeom prst="ellipse">
            <a:avLst/>
          </a:prstGeom>
          <a:solidFill>
            <a:srgbClr val="FFCB25"/>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grpSp>
    <xdr:clientData/>
  </xdr:twoCellAnchor>
  <xdr:twoCellAnchor>
    <xdr:from>
      <xdr:col>5</xdr:col>
      <xdr:colOff>2882350</xdr:colOff>
      <xdr:row>0</xdr:row>
      <xdr:rowOff>0</xdr:rowOff>
    </xdr:from>
    <xdr:to>
      <xdr:col>6</xdr:col>
      <xdr:colOff>886241</xdr:colOff>
      <xdr:row>3</xdr:row>
      <xdr:rowOff>41413</xdr:rowOff>
    </xdr:to>
    <xdr:grpSp>
      <xdr:nvGrpSpPr>
        <xdr:cNvPr id="14" name="Google Shape;24;p4">
          <a:extLst>
            <a:ext uri="{FF2B5EF4-FFF2-40B4-BE49-F238E27FC236}">
              <a16:creationId xmlns:a16="http://schemas.microsoft.com/office/drawing/2014/main" id="{B8A2A8FB-848A-48F6-8E31-A39CDC03B1A0}"/>
            </a:ext>
          </a:extLst>
        </xdr:cNvPr>
        <xdr:cNvGrpSpPr/>
      </xdr:nvGrpSpPr>
      <xdr:grpSpPr>
        <a:xfrm>
          <a:off x="8845828" y="0"/>
          <a:ext cx="1035326" cy="861391"/>
          <a:chOff x="5791131" y="1800348"/>
          <a:chExt cx="4837936" cy="3960000"/>
        </a:xfrm>
      </xdr:grpSpPr>
      <xdr:sp macro="" textlink="">
        <xdr:nvSpPr>
          <xdr:cNvPr id="15" name="Google Shape;25;p4">
            <a:extLst>
              <a:ext uri="{FF2B5EF4-FFF2-40B4-BE49-F238E27FC236}">
                <a16:creationId xmlns:a16="http://schemas.microsoft.com/office/drawing/2014/main" id="{B7CD419C-4F66-C0A4-4CB0-C938907B9C51}"/>
              </a:ext>
            </a:extLst>
          </xdr:cNvPr>
          <xdr:cNvSpPr/>
        </xdr:nvSpPr>
        <xdr:spPr>
          <a:xfrm>
            <a:off x="6996686" y="3977715"/>
            <a:ext cx="2978715" cy="1782633"/>
          </a:xfrm>
          <a:custGeom>
            <a:avLst/>
            <a:gdLst/>
            <a:ahLst/>
            <a:cxnLst/>
            <a:rect l="l" t="t" r="r" b="b"/>
            <a:pathLst>
              <a:path w="2978715" h="1782633" extrusionOk="0">
                <a:moveTo>
                  <a:pt x="1910790" y="0"/>
                </a:moveTo>
                <a:cubicBezTo>
                  <a:pt x="2252516" y="0"/>
                  <a:pt x="2574023" y="86570"/>
                  <a:pt x="2854576" y="238975"/>
                </a:cubicBezTo>
                <a:lnTo>
                  <a:pt x="2978715" y="314392"/>
                </a:lnTo>
                <a:lnTo>
                  <a:pt x="2958908" y="391425"/>
                </a:lnTo>
                <a:cubicBezTo>
                  <a:pt x="2708217" y="1197421"/>
                  <a:pt x="1956414" y="1782633"/>
                  <a:pt x="1067925" y="1782633"/>
                </a:cubicBezTo>
                <a:cubicBezTo>
                  <a:pt x="726199" y="1782633"/>
                  <a:pt x="404692" y="1696063"/>
                  <a:pt x="124140" y="1543658"/>
                </a:cubicBezTo>
                <a:lnTo>
                  <a:pt x="0" y="1468241"/>
                </a:lnTo>
                <a:lnTo>
                  <a:pt x="19807" y="1391209"/>
                </a:lnTo>
                <a:cubicBezTo>
                  <a:pt x="270498" y="585213"/>
                  <a:pt x="1022302" y="0"/>
                  <a:pt x="1910790" y="0"/>
                </a:cubicBezTo>
                <a:close/>
              </a:path>
            </a:pathLst>
          </a:cu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16" name="Google Shape;26;p4">
            <a:extLst>
              <a:ext uri="{FF2B5EF4-FFF2-40B4-BE49-F238E27FC236}">
                <a16:creationId xmlns:a16="http://schemas.microsoft.com/office/drawing/2014/main" id="{2B184E16-B500-8DDE-4BF5-6F11F4E93FEB}"/>
              </a:ext>
            </a:extLst>
          </xdr:cNvPr>
          <xdr:cNvSpPr/>
        </xdr:nvSpPr>
        <xdr:spPr>
          <a:xfrm>
            <a:off x="6103347" y="1800348"/>
            <a:ext cx="3960000" cy="3960000"/>
          </a:xfrm>
          <a:prstGeom prst="ellipse">
            <a:avLst/>
          </a:prstGeom>
          <a:solidFill>
            <a:srgbClr val="FFCB25">
              <a:alpha val="4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17" name="Google Shape;27;p4">
            <a:extLst>
              <a:ext uri="{FF2B5EF4-FFF2-40B4-BE49-F238E27FC236}">
                <a16:creationId xmlns:a16="http://schemas.microsoft.com/office/drawing/2014/main" id="{E311AC7D-28FC-B6C7-8C8D-F97E82AF947F}"/>
              </a:ext>
            </a:extLst>
          </xdr:cNvPr>
          <xdr:cNvSpPr/>
        </xdr:nvSpPr>
        <xdr:spPr>
          <a:xfrm>
            <a:off x="6103346" y="3570306"/>
            <a:ext cx="2189505" cy="2190042"/>
          </a:xfrm>
          <a:prstGeom prst="ellipse">
            <a:avLst/>
          </a:pr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18" name="Google Shape;28;p4">
            <a:extLst>
              <a:ext uri="{FF2B5EF4-FFF2-40B4-BE49-F238E27FC236}">
                <a16:creationId xmlns:a16="http://schemas.microsoft.com/office/drawing/2014/main" id="{28E1B391-3B67-6496-9230-0616826D70B7}"/>
              </a:ext>
            </a:extLst>
          </xdr:cNvPr>
          <xdr:cNvSpPr/>
        </xdr:nvSpPr>
        <xdr:spPr>
          <a:xfrm>
            <a:off x="8983320" y="2169032"/>
            <a:ext cx="1440000" cy="1440000"/>
          </a:xfrm>
          <a:prstGeom prst="ellipse">
            <a:avLst/>
          </a:pr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19" name="Google Shape;29;p4">
            <a:extLst>
              <a:ext uri="{FF2B5EF4-FFF2-40B4-BE49-F238E27FC236}">
                <a16:creationId xmlns:a16="http://schemas.microsoft.com/office/drawing/2014/main" id="{9B464052-8F20-F790-F67C-B9E8E64BCE3A}"/>
              </a:ext>
            </a:extLst>
          </xdr:cNvPr>
          <xdr:cNvSpPr/>
        </xdr:nvSpPr>
        <xdr:spPr>
          <a:xfrm>
            <a:off x="8727501" y="1887571"/>
            <a:ext cx="720000" cy="720000"/>
          </a:xfrm>
          <a:prstGeom prst="ellipse">
            <a:avLst/>
          </a:pr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20" name="Google Shape;30;p4">
            <a:extLst>
              <a:ext uri="{FF2B5EF4-FFF2-40B4-BE49-F238E27FC236}">
                <a16:creationId xmlns:a16="http://schemas.microsoft.com/office/drawing/2014/main" id="{DCE8E036-E0F2-71EE-E32B-530DA6BF25DA}"/>
              </a:ext>
            </a:extLst>
          </xdr:cNvPr>
          <xdr:cNvSpPr/>
        </xdr:nvSpPr>
        <xdr:spPr>
          <a:xfrm>
            <a:off x="9644936" y="1989032"/>
            <a:ext cx="360000" cy="360000"/>
          </a:xfrm>
          <a:prstGeom prst="ellipse">
            <a:avLst/>
          </a:prstGeom>
          <a:solidFill>
            <a:srgbClr val="FFCB25">
              <a:alpha val="24705"/>
            </a:srgbClr>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21" name="Google Shape;31;p4">
            <a:extLst>
              <a:ext uri="{FF2B5EF4-FFF2-40B4-BE49-F238E27FC236}">
                <a16:creationId xmlns:a16="http://schemas.microsoft.com/office/drawing/2014/main" id="{34D64C08-2BB5-9319-49AE-13659CB3B139}"/>
              </a:ext>
            </a:extLst>
          </xdr:cNvPr>
          <xdr:cNvSpPr/>
        </xdr:nvSpPr>
        <xdr:spPr>
          <a:xfrm>
            <a:off x="10269067" y="3614675"/>
            <a:ext cx="360000" cy="360000"/>
          </a:xfrm>
          <a:prstGeom prst="ellipse">
            <a:avLst/>
          </a:prstGeom>
          <a:solidFill>
            <a:srgbClr val="FFCB25"/>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22" name="Google Shape;32;p4">
            <a:extLst>
              <a:ext uri="{FF2B5EF4-FFF2-40B4-BE49-F238E27FC236}">
                <a16:creationId xmlns:a16="http://schemas.microsoft.com/office/drawing/2014/main" id="{780E0E20-A0C9-558D-78B2-B51F67B9C4FE}"/>
              </a:ext>
            </a:extLst>
          </xdr:cNvPr>
          <xdr:cNvSpPr/>
        </xdr:nvSpPr>
        <xdr:spPr>
          <a:xfrm>
            <a:off x="6191293" y="4390673"/>
            <a:ext cx="360000" cy="360000"/>
          </a:xfrm>
          <a:prstGeom prst="ellipse">
            <a:avLst/>
          </a:prstGeom>
          <a:solidFill>
            <a:srgbClr val="FFCB25"/>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23" name="Google Shape;33;p4">
            <a:extLst>
              <a:ext uri="{FF2B5EF4-FFF2-40B4-BE49-F238E27FC236}">
                <a16:creationId xmlns:a16="http://schemas.microsoft.com/office/drawing/2014/main" id="{65C76860-C038-E4DE-3576-B012F40AA222}"/>
              </a:ext>
            </a:extLst>
          </xdr:cNvPr>
          <xdr:cNvSpPr/>
        </xdr:nvSpPr>
        <xdr:spPr>
          <a:xfrm>
            <a:off x="5791131" y="4179429"/>
            <a:ext cx="360000" cy="360000"/>
          </a:xfrm>
          <a:prstGeom prst="ellipse">
            <a:avLst/>
          </a:prstGeom>
          <a:solidFill>
            <a:srgbClr val="FFCB25"/>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sp macro="" textlink="">
        <xdr:nvSpPr>
          <xdr:cNvPr id="24" name="Google Shape;34;p4">
            <a:extLst>
              <a:ext uri="{FF2B5EF4-FFF2-40B4-BE49-F238E27FC236}">
                <a16:creationId xmlns:a16="http://schemas.microsoft.com/office/drawing/2014/main" id="{F5C4B698-9C73-5213-4148-A7D97361952C}"/>
              </a:ext>
            </a:extLst>
          </xdr:cNvPr>
          <xdr:cNvSpPr/>
        </xdr:nvSpPr>
        <xdr:spPr>
          <a:xfrm>
            <a:off x="9869048" y="3906960"/>
            <a:ext cx="360000" cy="360000"/>
          </a:xfrm>
          <a:prstGeom prst="ellipse">
            <a:avLst/>
          </a:prstGeom>
          <a:solidFill>
            <a:srgbClr val="FFCB25"/>
          </a:solidFill>
          <a:ln>
            <a:noFill/>
          </a:ln>
        </xdr:spPr>
        <xdr:txBody>
          <a:bodyPr spcFirstLastPara="1" wrap="square" lIns="91425" tIns="45700" rIns="91425" bIns="45700" anchor="ctr" anchorCtr="0">
            <a:noAutofit/>
          </a:bodyPr>
          <a:lstStyle>
            <a:defPPr>
              <a:defRPr lang="en-US"/>
            </a:defPPr>
            <a:lvl1pPr marL="0" indent="0" algn="l" defTabSz="914400">
              <a:defRPr sz="1800" kern="1200">
                <a:solidFill>
                  <a:schemeClr val="tx1"/>
                </a:solidFill>
                <a:latin typeface="+mn-lt"/>
                <a:ea typeface="+mn-ea"/>
                <a:cs typeface="+mn-cs"/>
              </a:defRPr>
            </a:lvl1pPr>
            <a:lvl2pPr marL="457200" indent="0" algn="l" defTabSz="914400">
              <a:defRPr sz="1800" kern="1200">
                <a:solidFill>
                  <a:schemeClr val="tx1"/>
                </a:solidFill>
                <a:latin typeface="+mn-lt"/>
                <a:ea typeface="+mn-ea"/>
                <a:cs typeface="+mn-cs"/>
              </a:defRPr>
            </a:lvl2pPr>
            <a:lvl3pPr marL="914400" indent="0" algn="l" defTabSz="914400">
              <a:defRPr sz="1800" kern="1200">
                <a:solidFill>
                  <a:schemeClr val="tx1"/>
                </a:solidFill>
                <a:latin typeface="+mn-lt"/>
                <a:ea typeface="+mn-ea"/>
                <a:cs typeface="+mn-cs"/>
              </a:defRPr>
            </a:lvl3pPr>
            <a:lvl4pPr marL="1371600" indent="0" algn="l" defTabSz="914400">
              <a:defRPr sz="1800" kern="1200">
                <a:solidFill>
                  <a:schemeClr val="tx1"/>
                </a:solidFill>
                <a:latin typeface="+mn-lt"/>
                <a:ea typeface="+mn-ea"/>
                <a:cs typeface="+mn-cs"/>
              </a:defRPr>
            </a:lvl4pPr>
            <a:lvl5pPr marL="1828800" indent="0" algn="l" defTabSz="914400">
              <a:defRPr sz="1800" kern="1200">
                <a:solidFill>
                  <a:schemeClr val="tx1"/>
                </a:solidFill>
                <a:latin typeface="+mn-lt"/>
                <a:ea typeface="+mn-ea"/>
                <a:cs typeface="+mn-cs"/>
              </a:defRPr>
            </a:lvl5pPr>
            <a:lvl6pPr marL="2286000" indent="0" algn="l" defTabSz="914400">
              <a:defRPr sz="1800" kern="1200">
                <a:solidFill>
                  <a:schemeClr val="tx1"/>
                </a:solidFill>
                <a:latin typeface="+mn-lt"/>
                <a:ea typeface="+mn-ea"/>
                <a:cs typeface="+mn-cs"/>
              </a:defRPr>
            </a:lvl6pPr>
            <a:lvl7pPr marL="2743200" indent="0" algn="l" defTabSz="914400">
              <a:defRPr sz="1800" kern="1200">
                <a:solidFill>
                  <a:schemeClr val="tx1"/>
                </a:solidFill>
                <a:latin typeface="+mn-lt"/>
                <a:ea typeface="+mn-ea"/>
                <a:cs typeface="+mn-cs"/>
              </a:defRPr>
            </a:lvl7pPr>
            <a:lvl8pPr marL="3200400" indent="0" algn="l" defTabSz="914400">
              <a:defRPr sz="1800" kern="1200">
                <a:solidFill>
                  <a:schemeClr val="tx1"/>
                </a:solidFill>
                <a:latin typeface="+mn-lt"/>
                <a:ea typeface="+mn-ea"/>
                <a:cs typeface="+mn-cs"/>
              </a:defRPr>
            </a:lvl8pPr>
            <a:lvl9pPr marL="3657600" indent="0" algn="l" defTabSz="914400">
              <a:defRPr sz="1800" kern="1200">
                <a:solidFill>
                  <a:schemeClr val="tx1"/>
                </a:solidFill>
                <a:latin typeface="+mn-lt"/>
                <a:ea typeface="+mn-ea"/>
                <a:cs typeface="+mn-cs"/>
              </a:defRPr>
            </a:lvl9pPr>
          </a:lstStyle>
          <a:p>
            <a:pPr marL="0" marR="0" lvl="0" indent="0" algn="ctr" rtl="0">
              <a:spcBef>
                <a:spcPts val="0"/>
              </a:spcBef>
              <a:spcAft>
                <a:spcPts val="0"/>
              </a:spcAft>
              <a:buNone/>
            </a:pPr>
            <a:endParaRPr sz="1800" b="0" i="0" u="none" strike="noStrike" cap="none">
              <a:solidFill>
                <a:schemeClr val="lt1"/>
              </a:solidFill>
              <a:latin typeface="Calibri"/>
              <a:ea typeface="Calibri"/>
              <a:cs typeface="Calibri"/>
              <a:sym typeface="Calibri"/>
            </a:endParaRP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325759-E578-47A6-8590-343591D9B720}" name="tblFindings" displayName="tblFindings" ref="A6:I28" totalsRowShown="0" headerRowDxfId="13" dataDxfId="12">
  <autoFilter ref="A6:I28" xr:uid="{DA325759-E578-47A6-8590-343591D9B720}"/>
  <tableColumns count="9">
    <tableColumn id="1" xr3:uid="{371FF969-EF02-4942-B3D6-A4F507A95F8A}" name="ID" dataDxfId="11"/>
    <tableColumn id="2" xr3:uid="{E808E9A3-0876-4B87-A38F-E2DA4CCE7EFD}" name="優先" dataDxfId="10"/>
    <tableColumn id="3" xr3:uid="{F7293C9F-827C-4884-B5C4-25B8BAF846CE}" name="分類" dataDxfId="9"/>
    <tableColumn id="4" xr3:uid="{6F0D0B5B-7DBC-43BE-B0AC-8447C459A2E5}" name="対象" dataDxfId="8"/>
    <tableColumn id="5" xr3:uid="{82C6A708-2ED7-4D67-B306-3DD1E7E642D1}" name="所見" dataDxfId="7"/>
    <tableColumn id="6" xr3:uid="{532E5210-427F-4CCD-B276-4A3C1AA550EA}" name="確認内容" dataDxfId="6"/>
    <tableColumn id="7" xr3:uid="{FF756849-5E6C-4D9B-9C55-102F5F5BC19B}" name="影響" dataDxfId="5"/>
    <tableColumn id="9" xr3:uid="{C76734E0-AC22-4C1C-A3B4-0A751ECDBF45}" name="推奨対応" dataDxfId="4"/>
    <tableColumn id="11" xr3:uid="{918C81F7-07B7-4659-89D3-DB9FF2C1C7C0}" name="列1" dataDxfId="3"/>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showGridLines="0" tabSelected="1" zoomScale="115" zoomScaleNormal="115" workbookViewId="0">
      <selection activeCell="H2" sqref="H2"/>
    </sheetView>
  </sheetViews>
  <sheetFormatPr defaultRowHeight="16.5"/>
  <cols>
    <col min="1" max="1" width="4.875" style="5" customWidth="1"/>
    <col min="2" max="2" width="5.5" style="5" customWidth="1"/>
    <col min="3" max="3" width="11.75" style="3" bestFit="1" customWidth="1"/>
    <col min="4" max="4" width="16.25" style="3" customWidth="1"/>
    <col min="5" max="7" width="39.75" style="3" customWidth="1"/>
    <col min="8" max="8" width="15" style="3" customWidth="1"/>
    <col min="9" max="9" width="0" style="5" hidden="1" customWidth="1"/>
    <col min="10" max="10" width="13.625" style="5" hidden="1" customWidth="1"/>
    <col min="11" max="14" width="0" style="5" hidden="1" customWidth="1"/>
    <col min="15" max="16384" width="9" style="5"/>
  </cols>
  <sheetData>
    <row r="1" spans="1:14" ht="20.25">
      <c r="A1" s="1" t="s">
        <v>63</v>
      </c>
      <c r="B1" s="2" t="s">
        <v>64</v>
      </c>
      <c r="H1" s="16" t="s">
        <v>126</v>
      </c>
    </row>
    <row r="2" spans="1:14" ht="26.25" customHeight="1">
      <c r="A2" s="6" t="s">
        <v>71</v>
      </c>
      <c r="H2" s="17" t="s">
        <v>125</v>
      </c>
    </row>
    <row r="3" spans="1:14" s="8" customFormat="1" ht="18" customHeight="1">
      <c r="A3" s="7" t="str" cm="1">
        <f t="array" ref="A3">"診断件数："&amp;ROWS(tblFindings[])&amp;"件（"&amp;_xlfn.TEXTJOIN("・",TRUE,_xlfn._xlws.FILTER(_xlfn.ANCHORARRAY(M14)&amp;_xlfn.ANCHORARRAY(N14),_xlfn.ANCHORARRAY(N14)&gt;0))&amp;"）"</f>
        <v>診断件数：22件（高3・中13・低6）</v>
      </c>
      <c r="C3" s="9"/>
      <c r="D3" s="9"/>
      <c r="E3" s="9"/>
      <c r="F3" s="9"/>
      <c r="G3" s="9"/>
      <c r="H3" s="4"/>
    </row>
    <row r="4" spans="1:14" s="8" customFormat="1" ht="18" customHeight="1">
      <c r="A4" s="7" t="str" cm="1">
        <f t="array" ref="A4">_xlfn.TEXTJOIN("｜",TRUE,_xlfn._xlws.FILTER(_xlfn.ANCHORARRAY(J14)&amp;_xlfn.ANCHORARRAY(K14),_xlfn.ANCHORARRAY(K14)&gt;0))</f>
        <v>DB2｜SQL1｜エラー処理1｜ドキュメント3｜バッチ1｜運用3｜画面2｜外部連携1｜帳票3｜品質2｜保守3</v>
      </c>
      <c r="C4" s="9"/>
      <c r="D4" s="9"/>
      <c r="E4" s="9"/>
      <c r="F4" s="9"/>
      <c r="G4" s="9"/>
      <c r="H4" s="9"/>
    </row>
    <row r="5" spans="1:14" ht="9.75" customHeight="1">
      <c r="A5" s="10"/>
    </row>
    <row r="6" spans="1:14" ht="17.25" thickBot="1">
      <c r="A6" s="11" t="s">
        <v>0</v>
      </c>
      <c r="B6" s="11" t="s">
        <v>66</v>
      </c>
      <c r="C6" s="11" t="s">
        <v>1</v>
      </c>
      <c r="D6" s="11" t="s">
        <v>2</v>
      </c>
      <c r="E6" s="11" t="s">
        <v>98</v>
      </c>
      <c r="F6" s="11" t="s">
        <v>100</v>
      </c>
      <c r="G6" s="11" t="s">
        <v>65</v>
      </c>
      <c r="H6" s="11" t="s">
        <v>99</v>
      </c>
      <c r="I6" s="11" t="s">
        <v>59</v>
      </c>
      <c r="J6" s="12" t="s">
        <v>61</v>
      </c>
      <c r="K6" s="12" t="s">
        <v>60</v>
      </c>
      <c r="M6" s="12" t="s">
        <v>62</v>
      </c>
      <c r="N6" s="12" t="s">
        <v>60</v>
      </c>
    </row>
    <row r="7" spans="1:14" ht="36.75" customHeight="1">
      <c r="A7" s="13">
        <v>1</v>
      </c>
      <c r="B7" s="14" t="s">
        <v>9</v>
      </c>
      <c r="C7" s="15" t="s">
        <v>72</v>
      </c>
      <c r="D7" s="15" t="s">
        <v>73</v>
      </c>
      <c r="E7" s="15" t="s">
        <v>74</v>
      </c>
      <c r="F7" s="15" t="s">
        <v>101</v>
      </c>
      <c r="G7" s="15" t="s">
        <v>75</v>
      </c>
      <c r="H7" s="15" t="s">
        <v>96</v>
      </c>
      <c r="I7" s="15" t="s">
        <v>76</v>
      </c>
    </row>
    <row r="8" spans="1:14" ht="36.75" customHeight="1">
      <c r="A8" s="13">
        <v>2</v>
      </c>
      <c r="B8" s="14" t="s">
        <v>9</v>
      </c>
      <c r="C8" s="15" t="s">
        <v>72</v>
      </c>
      <c r="D8" s="15" t="s">
        <v>77</v>
      </c>
      <c r="E8" s="15" t="s">
        <v>78</v>
      </c>
      <c r="F8" s="15" t="s">
        <v>102</v>
      </c>
      <c r="G8" s="15" t="s">
        <v>79</v>
      </c>
      <c r="H8" s="15" t="s">
        <v>96</v>
      </c>
      <c r="I8" s="15" t="s">
        <v>76</v>
      </c>
    </row>
    <row r="9" spans="1:14" ht="36.75" customHeight="1">
      <c r="A9" s="13">
        <v>3</v>
      </c>
      <c r="B9" s="14" t="s">
        <v>23</v>
      </c>
      <c r="C9" s="15" t="s">
        <v>72</v>
      </c>
      <c r="D9" s="15" t="s">
        <v>81</v>
      </c>
      <c r="E9" s="15" t="s">
        <v>82</v>
      </c>
      <c r="F9" s="15" t="s">
        <v>103</v>
      </c>
      <c r="G9" s="15" t="s">
        <v>83</v>
      </c>
      <c r="H9" s="15" t="s">
        <v>96</v>
      </c>
      <c r="I9" s="15" t="s">
        <v>80</v>
      </c>
    </row>
    <row r="10" spans="1:14" ht="36.75" customHeight="1">
      <c r="A10" s="13">
        <v>4</v>
      </c>
      <c r="B10" s="14" t="s">
        <v>23</v>
      </c>
      <c r="C10" s="15" t="s">
        <v>55</v>
      </c>
      <c r="D10" s="15" t="s">
        <v>84</v>
      </c>
      <c r="E10" s="15" t="s">
        <v>85</v>
      </c>
      <c r="F10" s="15" t="s">
        <v>104</v>
      </c>
      <c r="G10" s="15" t="s">
        <v>86</v>
      </c>
      <c r="H10" s="15" t="s">
        <v>96</v>
      </c>
      <c r="I10" s="15" t="s">
        <v>80</v>
      </c>
    </row>
    <row r="11" spans="1:14" ht="36.75" customHeight="1">
      <c r="A11" s="13">
        <v>5</v>
      </c>
      <c r="B11" s="14" t="s">
        <v>3</v>
      </c>
      <c r="C11" s="15" t="s">
        <v>55</v>
      </c>
      <c r="D11" s="15" t="s">
        <v>87</v>
      </c>
      <c r="E11" s="15" t="s">
        <v>88</v>
      </c>
      <c r="F11" s="15" t="s">
        <v>105</v>
      </c>
      <c r="G11" s="15" t="s">
        <v>123</v>
      </c>
      <c r="H11" s="15" t="s">
        <v>8</v>
      </c>
      <c r="I11" s="15" t="s">
        <v>80</v>
      </c>
    </row>
    <row r="12" spans="1:14" ht="36.75" customHeight="1">
      <c r="A12" s="13">
        <v>6</v>
      </c>
      <c r="B12" s="14" t="s">
        <v>9</v>
      </c>
      <c r="C12" s="15" t="s">
        <v>97</v>
      </c>
      <c r="D12" s="15" t="s">
        <v>89</v>
      </c>
      <c r="E12" s="15" t="s">
        <v>90</v>
      </c>
      <c r="F12" s="15" t="s">
        <v>106</v>
      </c>
      <c r="G12" s="15" t="s">
        <v>91</v>
      </c>
      <c r="H12" s="15" t="s">
        <v>8</v>
      </c>
      <c r="I12" s="15" t="s">
        <v>76</v>
      </c>
    </row>
    <row r="13" spans="1:14" ht="36.75" customHeight="1">
      <c r="A13" s="13">
        <v>7</v>
      </c>
      <c r="B13" s="14" t="s">
        <v>23</v>
      </c>
      <c r="C13" s="15" t="s">
        <v>97</v>
      </c>
      <c r="D13" s="15" t="s">
        <v>92</v>
      </c>
      <c r="E13" s="15" t="s">
        <v>93</v>
      </c>
      <c r="F13" s="15" t="s">
        <v>94</v>
      </c>
      <c r="G13" s="15" t="s">
        <v>95</v>
      </c>
      <c r="H13" s="15" t="s">
        <v>8</v>
      </c>
      <c r="I13" s="15" t="s">
        <v>80</v>
      </c>
    </row>
    <row r="14" spans="1:14" ht="36.75" customHeight="1">
      <c r="A14" s="13">
        <v>8</v>
      </c>
      <c r="B14" s="14" t="s">
        <v>3</v>
      </c>
      <c r="C14" s="15" t="s">
        <v>4</v>
      </c>
      <c r="D14" s="15" t="s">
        <v>5</v>
      </c>
      <c r="E14" s="15" t="s">
        <v>6</v>
      </c>
      <c r="F14" s="15" t="s">
        <v>121</v>
      </c>
      <c r="G14" s="15" t="s">
        <v>7</v>
      </c>
      <c r="H14" s="15" t="s">
        <v>8</v>
      </c>
      <c r="I14" s="15"/>
      <c r="J14" s="5" t="str" cm="1">
        <f t="array" ref="J14:J24">_xlfn._xlws.SORT(_xlfn.UNIQUE(tblFindings[分類]))</f>
        <v>DB</v>
      </c>
      <c r="K14" s="5" cm="1">
        <f t="array" ref="K14:K24">COUNTIF(tblFindings[分類],_xlfn.ANCHORARRAY(J14))</f>
        <v>2</v>
      </c>
      <c r="M14" s="5" t="str" cm="1">
        <f t="array" ref="M14:M16">_xlfn._xlws.SORT(_xlfn.UNIQUE(tblFindings[優先]))</f>
        <v>高</v>
      </c>
      <c r="N14" s="5" cm="1">
        <f t="array" ref="N14:N16">COUNTIF(tblFindings[優先],_xlfn.ANCHORARRAY(M14))</f>
        <v>3</v>
      </c>
    </row>
    <row r="15" spans="1:14" ht="36.75" customHeight="1">
      <c r="A15" s="13">
        <v>9</v>
      </c>
      <c r="B15" s="14" t="s">
        <v>9</v>
      </c>
      <c r="C15" s="15" t="s">
        <v>69</v>
      </c>
      <c r="D15" s="15" t="s">
        <v>10</v>
      </c>
      <c r="E15" s="15" t="s">
        <v>11</v>
      </c>
      <c r="F15" s="15" t="s">
        <v>107</v>
      </c>
      <c r="G15" s="15" t="s">
        <v>12</v>
      </c>
      <c r="H15" s="15" t="s">
        <v>122</v>
      </c>
      <c r="I15" s="15"/>
      <c r="J15" s="5" t="str">
        <v>SQL</v>
      </c>
      <c r="K15" s="5">
        <v>1</v>
      </c>
      <c r="M15" s="5" t="str">
        <v>中</v>
      </c>
      <c r="N15" s="5">
        <v>13</v>
      </c>
    </row>
    <row r="16" spans="1:14" ht="36.75" customHeight="1">
      <c r="A16" s="13">
        <v>10</v>
      </c>
      <c r="B16" s="14" t="s">
        <v>9</v>
      </c>
      <c r="C16" s="15" t="s">
        <v>69</v>
      </c>
      <c r="D16" s="15" t="s">
        <v>13</v>
      </c>
      <c r="E16" s="15" t="s">
        <v>14</v>
      </c>
      <c r="F16" s="15" t="s">
        <v>108</v>
      </c>
      <c r="G16" s="15" t="s">
        <v>15</v>
      </c>
      <c r="H16" s="15" t="s">
        <v>122</v>
      </c>
      <c r="I16" s="15"/>
      <c r="J16" s="5" t="str">
        <v>エラー処理</v>
      </c>
      <c r="K16" s="5">
        <v>1</v>
      </c>
      <c r="M16" s="5" t="str">
        <v>低</v>
      </c>
      <c r="N16" s="5">
        <v>6</v>
      </c>
    </row>
    <row r="17" spans="1:11" ht="36.75" customHeight="1">
      <c r="A17" s="13">
        <v>11</v>
      </c>
      <c r="B17" s="14" t="s">
        <v>9</v>
      </c>
      <c r="C17" s="15" t="s">
        <v>16</v>
      </c>
      <c r="D17" s="15" t="s">
        <v>17</v>
      </c>
      <c r="E17" s="15" t="s">
        <v>18</v>
      </c>
      <c r="F17" s="15" t="s">
        <v>110</v>
      </c>
      <c r="G17" s="15" t="s">
        <v>19</v>
      </c>
      <c r="H17" s="15" t="s">
        <v>122</v>
      </c>
      <c r="I17" s="15"/>
      <c r="J17" s="5" t="str">
        <v>ドキュメント</v>
      </c>
      <c r="K17" s="5">
        <v>3</v>
      </c>
    </row>
    <row r="18" spans="1:11" ht="36.75" customHeight="1">
      <c r="A18" s="13">
        <v>12</v>
      </c>
      <c r="B18" s="14" t="s">
        <v>9</v>
      </c>
      <c r="C18" s="15" t="s">
        <v>67</v>
      </c>
      <c r="D18" s="15" t="s">
        <v>20</v>
      </c>
      <c r="E18" s="15" t="s">
        <v>21</v>
      </c>
      <c r="F18" s="15" t="s">
        <v>111</v>
      </c>
      <c r="G18" s="15" t="s">
        <v>22</v>
      </c>
      <c r="H18" s="15" t="s">
        <v>122</v>
      </c>
      <c r="I18" s="15"/>
      <c r="J18" s="5" t="str">
        <v>バッチ</v>
      </c>
      <c r="K18" s="5">
        <v>1</v>
      </c>
    </row>
    <row r="19" spans="1:11" ht="36.75" customHeight="1">
      <c r="A19" s="13">
        <v>13</v>
      </c>
      <c r="B19" s="14" t="s">
        <v>23</v>
      </c>
      <c r="C19" s="15" t="s">
        <v>67</v>
      </c>
      <c r="D19" s="15" t="s">
        <v>24</v>
      </c>
      <c r="E19" s="15" t="s">
        <v>25</v>
      </c>
      <c r="F19" s="15" t="s">
        <v>112</v>
      </c>
      <c r="G19" s="15" t="s">
        <v>26</v>
      </c>
      <c r="H19" s="15" t="s">
        <v>124</v>
      </c>
      <c r="I19" s="15"/>
      <c r="J19" s="5" t="str">
        <v>運用</v>
      </c>
      <c r="K19" s="5">
        <v>3</v>
      </c>
    </row>
    <row r="20" spans="1:11" ht="36.75" customHeight="1">
      <c r="A20" s="13">
        <v>14</v>
      </c>
      <c r="B20" s="14" t="s">
        <v>3</v>
      </c>
      <c r="C20" s="15" t="s">
        <v>27</v>
      </c>
      <c r="D20" s="15" t="s">
        <v>28</v>
      </c>
      <c r="E20" s="15" t="s">
        <v>29</v>
      </c>
      <c r="F20" s="15" t="s">
        <v>113</v>
      </c>
      <c r="G20" s="15" t="s">
        <v>30</v>
      </c>
      <c r="H20" s="15" t="s">
        <v>31</v>
      </c>
      <c r="I20" s="15"/>
      <c r="J20" s="5" t="str">
        <v>画面</v>
      </c>
      <c r="K20" s="5">
        <v>2</v>
      </c>
    </row>
    <row r="21" spans="1:11" ht="36.75" customHeight="1">
      <c r="A21" s="13">
        <v>15</v>
      </c>
      <c r="B21" s="14" t="s">
        <v>9</v>
      </c>
      <c r="C21" s="15" t="s">
        <v>27</v>
      </c>
      <c r="D21" s="15" t="s">
        <v>32</v>
      </c>
      <c r="E21" s="15" t="s">
        <v>33</v>
      </c>
      <c r="F21" s="15" t="s">
        <v>114</v>
      </c>
      <c r="G21" s="15" t="s">
        <v>34</v>
      </c>
      <c r="H21" s="15" t="s">
        <v>31</v>
      </c>
      <c r="I21" s="15"/>
      <c r="J21" s="5" t="str">
        <v>外部連携</v>
      </c>
      <c r="K21" s="5">
        <v>1</v>
      </c>
    </row>
    <row r="22" spans="1:11" ht="36.75" customHeight="1">
      <c r="A22" s="13">
        <v>16</v>
      </c>
      <c r="B22" s="14" t="s">
        <v>9</v>
      </c>
      <c r="C22" s="15" t="s">
        <v>35</v>
      </c>
      <c r="D22" s="15" t="s">
        <v>36</v>
      </c>
      <c r="E22" s="15" t="s">
        <v>37</v>
      </c>
      <c r="F22" s="15" t="s">
        <v>115</v>
      </c>
      <c r="G22" s="15" t="s">
        <v>38</v>
      </c>
      <c r="H22" s="15" t="s">
        <v>122</v>
      </c>
      <c r="I22" s="15"/>
      <c r="J22" s="5" t="str">
        <v>帳票</v>
      </c>
      <c r="K22" s="5">
        <v>3</v>
      </c>
    </row>
    <row r="23" spans="1:11" ht="36.75" customHeight="1">
      <c r="A23" s="13">
        <v>17</v>
      </c>
      <c r="B23" s="14" t="s">
        <v>9</v>
      </c>
      <c r="C23" s="15" t="s">
        <v>70</v>
      </c>
      <c r="D23" s="15" t="s">
        <v>39</v>
      </c>
      <c r="E23" s="15" t="s">
        <v>40</v>
      </c>
      <c r="F23" s="15" t="s">
        <v>116</v>
      </c>
      <c r="G23" s="15" t="s">
        <v>41</v>
      </c>
      <c r="H23" s="15" t="s">
        <v>122</v>
      </c>
      <c r="I23" s="15"/>
      <c r="J23" s="5" t="str">
        <v>品質</v>
      </c>
      <c r="K23" s="5">
        <v>2</v>
      </c>
    </row>
    <row r="24" spans="1:11" ht="36.75" customHeight="1">
      <c r="A24" s="13">
        <v>18</v>
      </c>
      <c r="B24" s="14" t="s">
        <v>23</v>
      </c>
      <c r="C24" s="15" t="s">
        <v>68</v>
      </c>
      <c r="D24" s="15" t="s">
        <v>42</v>
      </c>
      <c r="E24" s="15" t="s">
        <v>43</v>
      </c>
      <c r="F24" s="15" t="s">
        <v>117</v>
      </c>
      <c r="G24" s="15" t="s">
        <v>44</v>
      </c>
      <c r="H24" s="15" t="s">
        <v>124</v>
      </c>
      <c r="I24" s="15"/>
      <c r="J24" s="5" t="str">
        <v>保守</v>
      </c>
      <c r="K24" s="5">
        <v>3</v>
      </c>
    </row>
    <row r="25" spans="1:11" ht="36.75" customHeight="1">
      <c r="A25" s="13">
        <v>19</v>
      </c>
      <c r="B25" s="14" t="s">
        <v>9</v>
      </c>
      <c r="C25" s="15" t="s">
        <v>45</v>
      </c>
      <c r="D25" s="15" t="s">
        <v>46</v>
      </c>
      <c r="E25" s="15" t="s">
        <v>47</v>
      </c>
      <c r="F25" s="15" t="s">
        <v>118</v>
      </c>
      <c r="G25" s="15" t="s">
        <v>48</v>
      </c>
      <c r="H25" s="15" t="s">
        <v>31</v>
      </c>
      <c r="I25" s="15"/>
    </row>
    <row r="26" spans="1:11" ht="36.75" customHeight="1">
      <c r="A26" s="13">
        <v>20</v>
      </c>
      <c r="B26" s="14" t="s">
        <v>9</v>
      </c>
      <c r="C26" s="15" t="s">
        <v>27</v>
      </c>
      <c r="D26" s="15" t="s">
        <v>49</v>
      </c>
      <c r="E26" s="15" t="s">
        <v>50</v>
      </c>
      <c r="F26" s="15" t="s">
        <v>119</v>
      </c>
      <c r="G26" s="15" t="s">
        <v>51</v>
      </c>
      <c r="H26" s="15" t="s">
        <v>8</v>
      </c>
      <c r="I26" s="15"/>
    </row>
    <row r="27" spans="1:11" ht="36.75" customHeight="1">
      <c r="A27" s="13">
        <v>21</v>
      </c>
      <c r="B27" s="14" t="s">
        <v>23</v>
      </c>
      <c r="C27" s="15" t="s">
        <v>68</v>
      </c>
      <c r="D27" s="15" t="s">
        <v>52</v>
      </c>
      <c r="E27" s="15" t="s">
        <v>53</v>
      </c>
      <c r="F27" s="15" t="s">
        <v>120</v>
      </c>
      <c r="G27" s="15" t="s">
        <v>54</v>
      </c>
      <c r="H27" s="15" t="s">
        <v>124</v>
      </c>
      <c r="I27" s="15"/>
    </row>
    <row r="28" spans="1:11" ht="36.75" customHeight="1">
      <c r="A28" s="13">
        <v>22</v>
      </c>
      <c r="B28" s="14" t="s">
        <v>9</v>
      </c>
      <c r="C28" s="15" t="s">
        <v>97</v>
      </c>
      <c r="D28" s="15" t="s">
        <v>56</v>
      </c>
      <c r="E28" s="15" t="s">
        <v>57</v>
      </c>
      <c r="F28" s="15" t="s">
        <v>109</v>
      </c>
      <c r="G28" s="15" t="s">
        <v>58</v>
      </c>
      <c r="H28" s="15" t="s">
        <v>122</v>
      </c>
      <c r="I28" s="15"/>
    </row>
  </sheetData>
  <phoneticPr fontId="1"/>
  <conditionalFormatting sqref="B1:B1048576">
    <cfRule type="cellIs" dxfId="2" priority="1" operator="equal">
      <formula>"低"</formula>
    </cfRule>
    <cfRule type="cellIs" dxfId="1" priority="2" operator="equal">
      <formula>"中"</formula>
    </cfRule>
    <cfRule type="cellIs" dxfId="0" priority="3" operator="equal">
      <formula>"高"</formula>
    </cfRule>
  </conditionalFormatting>
  <pageMargins left="0.70866141732283472" right="0.70866141732283472" top="0.74803149606299213" bottom="0.74803149606299213" header="0.31496062992125984" footer="0.31496062992125984"/>
  <pageSetup paperSize="8" orientation="landscape" horizontalDpi="4294967293" r:id="rId1"/>
  <headerFooter>
    <oddFooter>&amp;LClavisFlow System Assessment Report&amp;R&amp;P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システム診断結果</vt:lpstr>
      <vt:lpstr>システム診断結果!Print_Titles</vt:lpstr>
    </vt:vector>
  </TitlesOfParts>
  <Company>ClavisFlow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システム診断結果詳細</dc:title>
  <dc:creator>ClavisFlow</dc:creator>
  <dc:description>Generated by ClavisFlow</dc:description>
  <cp:lastModifiedBy>Yuma Nagashima</cp:lastModifiedBy>
  <cp:lastPrinted>2026-07-06T03:17:17Z</cp:lastPrinted>
  <dcterms:created xsi:type="dcterms:W3CDTF">2015-06-05T18:19:34Z</dcterms:created>
  <dcterms:modified xsi:type="dcterms:W3CDTF">2026-07-06T06:43:28Z</dcterms:modified>
  <cp:version>2026.7.6.1</cp:version>
</cp:coreProperties>
</file>